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4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</sheets>
  <definedNames>
    <definedName name="_xlnm.Print_Area" localSheetId="9">'2013'!$A$1:$P$25</definedName>
    <definedName name="_xlnm.Print_Area" localSheetId="8">'2014'!$A$1:$P$25</definedName>
    <definedName name="_xlnm.Print_Area" localSheetId="7">'2015'!$A$1:$P$25</definedName>
    <definedName name="_xlnm.Print_Area" localSheetId="6">'2016'!$A$1:$P$25</definedName>
    <definedName name="_xlnm.Print_Area" localSheetId="5">'2017'!$A$1:$P$25</definedName>
    <definedName name="_xlnm.Print_Area" localSheetId="4">'2018'!$A$1:$P$25</definedName>
    <definedName name="_xlnm.Print_Area" localSheetId="3">'2019'!$A$1:$P$25</definedName>
    <definedName name="_xlnm.Print_Area" localSheetId="2">'2020'!$A$1:$P$25</definedName>
    <definedName name="_xlnm.Print_Area" localSheetId="1">'2021'!$A$1:$P$25</definedName>
    <definedName name="_xlnm.Print_Area" localSheetId="0">'2022'!$A$1:$P$25</definedName>
    <definedName name="_xlnm.Print_Titles" localSheetId="9">'2013'!$2:$4</definedName>
    <definedName name="_xlnm.Print_Titles" localSheetId="8">'2014'!$2:$4</definedName>
    <definedName name="_xlnm.Print_Titles" localSheetId="7">'2015'!$2:$4</definedName>
    <definedName name="_xlnm.Print_Titles" localSheetId="6">'2016'!$2:$4</definedName>
    <definedName name="_xlnm.Print_Titles" localSheetId="5">'2017'!$2:$4</definedName>
    <definedName name="_xlnm.Print_Titles" localSheetId="4">'2018'!$2:$4</definedName>
    <definedName name="_xlnm.Print_Titles" localSheetId="3">'2019'!$2:$4</definedName>
    <definedName name="_xlnm.Print_Titles" localSheetId="2">'2020'!$2:$4</definedName>
    <definedName name="_xlnm.Print_Titles" localSheetId="1">'2021'!$2:$4</definedName>
    <definedName name="_xlnm.Print_Titles" localSheetId="0">'2022'!$2:$4</definedName>
  </definedNames>
  <calcPr fullCalcOnLoad="1"/>
</workbook>
</file>

<file path=xl/comments1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teresa.magno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attenzione cella da non modificare
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attenzione cella da non modificare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<sst xmlns="http://schemas.openxmlformats.org/spreadsheetml/2006/main" count="270" uniqueCount="34">
  <si>
    <t>Totale</t>
  </si>
  <si>
    <t>in data</t>
  </si>
  <si>
    <t>Importo ruolo principale TARI  €</t>
  </si>
  <si>
    <t>Da versare alla Provincia il 5% dell'Importo di propria spettanza meno,  lo 0,30% .</t>
  </si>
  <si>
    <t>Comune</t>
  </si>
  <si>
    <t>Concessionario</t>
  </si>
  <si>
    <t>Importo versato €</t>
  </si>
  <si>
    <t xml:space="preserve">Comune di     </t>
  </si>
  <si>
    <t>……………………………………………………………………………………………………………………………...</t>
  </si>
  <si>
    <t>alla data</t>
  </si>
  <si>
    <t>Totale ancora da versare €</t>
  </si>
  <si>
    <t xml:space="preserve">Totale di competenza della Provincia </t>
  </si>
  <si>
    <t xml:space="preserve">Data compilazione </t>
  </si>
  <si>
    <t>………………………………………</t>
  </si>
  <si>
    <t>anno  2022</t>
  </si>
  <si>
    <t xml:space="preserve">dal... al </t>
  </si>
  <si>
    <t>dovuto alla Provincia  5%   meno 0,30%</t>
  </si>
  <si>
    <t>1.1 / 31.12.2022</t>
  </si>
  <si>
    <t>riga d'esempio</t>
  </si>
  <si>
    <t>Allegato 1</t>
  </si>
  <si>
    <t xml:space="preserve"> Agenzia Entrate Riscossioni da Flussi F24</t>
  </si>
  <si>
    <r>
      <t>Riepilogo TEFA su Tarsu/Tares/Tari ruoli anni dal 20…...- al 20…... (compilare un foglio per ogni anno e come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da esempi scritti in rosso,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quindi da sovrascrivere con Vs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dati </t>
    </r>
    <r>
      <rPr>
        <sz val="14"/>
        <rFont val="Times New Roman"/>
        <family val="1"/>
      </rPr>
      <t xml:space="preserve"> - il file contiene già formule preimpostate)</t>
    </r>
  </si>
  <si>
    <r>
      <t xml:space="preserve">Importo ruoli suppletivi </t>
    </r>
    <r>
      <rPr>
        <b/>
        <sz val="9"/>
        <color indexed="12"/>
        <rFont val="Times New Roman"/>
        <family val="1"/>
      </rPr>
      <t xml:space="preserve">(200,00) </t>
    </r>
    <r>
      <rPr>
        <b/>
        <sz val="9"/>
        <rFont val="Times New Roman"/>
        <family val="1"/>
      </rPr>
      <t xml:space="preserve"> o sgravi             (</t>
    </r>
    <r>
      <rPr>
        <b/>
        <sz val="9"/>
        <color indexed="10"/>
        <rFont val="Times New Roman"/>
        <family val="1"/>
      </rPr>
      <t>-5,00</t>
    </r>
    <r>
      <rPr>
        <b/>
        <sz val="9"/>
        <rFont val="Times New Roman"/>
        <family val="1"/>
      </rPr>
      <t xml:space="preserve">) € </t>
    </r>
  </si>
  <si>
    <t>Importo trattenuto per rimborsi -  compen sato</t>
  </si>
  <si>
    <t xml:space="preserve">Importo TEFA  iscritto a Ruolo coattivo da aggiornare sulla base di VS dati </t>
  </si>
  <si>
    <t>anno  2021</t>
  </si>
  <si>
    <t>anno  2020</t>
  </si>
  <si>
    <t>anno  2019</t>
  </si>
  <si>
    <t>anno  2018</t>
  </si>
  <si>
    <t>anno  2017</t>
  </si>
  <si>
    <t>anno  2016</t>
  </si>
  <si>
    <t>anno  2015</t>
  </si>
  <si>
    <t>anno  2014</t>
  </si>
  <si>
    <t>anno 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</si>
</sst>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);\-#,##0.00"/>
    <numFmt numFmtId="165" formatCode="#,##0_);\-#,##0"/>
    <numFmt numFmtId="166" formatCode="[$€-2]\ #,##0.00"/>
    <numFmt numFmtId="167" formatCode="_-[$€-2]\ * #,##0.00_-;\-[$€-2]\ * #,##0.00_-;_-[$€-2]\ * &quot;-&quot;??_-"/>
    <numFmt numFmtId="168" formatCode="d/m"/>
    <numFmt numFmtId="169" formatCode="dd/mm/yy"/>
    <numFmt numFmtId="170" formatCode="d/m/yyyy"/>
    <numFmt numFmtId="171" formatCode="mmm\-yyyy"/>
  </numFmts>
  <fonts count="6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6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10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5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5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67" fontId="3" fillId="0" borderId="0" applyNumberFormat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9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9" fontId="5" fillId="0" borderId="11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17" fillId="0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169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right" vertical="center"/>
    </xf>
    <xf numFmtId="169" fontId="2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7" fillId="0" borderId="10" xfId="0" applyNumberFormat="1" applyFont="1" applyFill="1" applyBorder="1" applyAlignment="1">
      <alignment vertical="center"/>
    </xf>
    <xf numFmtId="4" fontId="6" fillId="30" borderId="10" xfId="0" applyNumberFormat="1" applyFont="1" applyFill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169" fontId="24" fillId="34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169" fontId="24" fillId="35" borderId="10" xfId="0" applyNumberFormat="1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169" fontId="24" fillId="36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" fontId="67" fillId="0" borderId="11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/>
    </xf>
    <xf numFmtId="0" fontId="68" fillId="0" borderId="14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right" vertical="center"/>
    </xf>
    <xf numFmtId="4" fontId="24" fillId="36" borderId="15" xfId="0" applyNumberFormat="1" applyFont="1" applyFill="1" applyBorder="1" applyAlignment="1">
      <alignment horizontal="center" vertical="center" wrapText="1"/>
    </xf>
    <xf numFmtId="4" fontId="24" fillId="36" borderId="16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0" fontId="24" fillId="0" borderId="17" xfId="0" applyNumberFormat="1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8" fillId="34" borderId="17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vertical="center" wrapText="1"/>
    </xf>
    <xf numFmtId="4" fontId="24" fillId="34" borderId="16" xfId="0" applyNumberFormat="1" applyFont="1" applyFill="1" applyBorder="1" applyAlignment="1">
      <alignment horizontal="center" vertical="center" wrapText="1"/>
    </xf>
    <xf numFmtId="4" fontId="24" fillId="35" borderId="15" xfId="0" applyNumberFormat="1" applyFont="1" applyFill="1" applyBorder="1" applyAlignment="1">
      <alignment horizontal="center" vertical="center" wrapText="1"/>
    </xf>
    <xf numFmtId="4" fontId="24" fillId="35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5" zoomScaleNormal="85" zoomScalePageLayoutView="0" workbookViewId="0" topLeftCell="A4">
      <selection activeCell="B9" sqref="B9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P8:P9"/>
    <mergeCell ref="O6:O7"/>
    <mergeCell ref="A5:O5"/>
    <mergeCell ref="A6:A7"/>
    <mergeCell ref="B6:B7"/>
    <mergeCell ref="C6:C7"/>
    <mergeCell ref="D6:E6"/>
    <mergeCell ref="F6:F7"/>
    <mergeCell ref="H6:I6"/>
    <mergeCell ref="J6:K6"/>
    <mergeCell ref="L6:M6"/>
    <mergeCell ref="N6:N7"/>
    <mergeCell ref="A1:O1"/>
    <mergeCell ref="A2:O2"/>
    <mergeCell ref="A3:O3"/>
    <mergeCell ref="A4:C4"/>
    <mergeCell ref="D4:I4"/>
    <mergeCell ref="J4:L4"/>
    <mergeCell ref="M4:O4"/>
    <mergeCell ref="G6:G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I22" sqref="I22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G14" sqref="G14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F22" sqref="F22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F20" sqref="F2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F23" sqref="F23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G20" sqref="G20:G21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H19" sqref="H19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I20" sqref="I20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zoomScalePageLayoutView="0" workbookViewId="0" topLeftCell="A4">
      <selection activeCell="J22" sqref="J22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0.57421875" style="1" customWidth="1"/>
    <col min="4" max="4" width="9.28125" style="1" customWidth="1"/>
    <col min="5" max="5" width="6.8515625" style="1" customWidth="1"/>
    <col min="6" max="6" width="8.7109375" style="1" customWidth="1"/>
    <col min="7" max="7" width="9.28125" style="1" customWidth="1"/>
    <col min="8" max="8" width="8.8515625" style="1" customWidth="1"/>
    <col min="9" max="9" width="8.28125" style="15" customWidth="1"/>
    <col min="10" max="10" width="10.140625" style="15" customWidth="1"/>
    <col min="11" max="11" width="7.28125" style="15" customWidth="1"/>
    <col min="12" max="12" width="10.28125" style="3" customWidth="1"/>
    <col min="13" max="13" width="10.7109375" style="15" customWidth="1"/>
    <col min="14" max="14" width="9.28125" style="2" customWidth="1"/>
    <col min="15" max="15" width="12.28125" style="0" customWidth="1"/>
    <col min="16" max="16" width="4.7109375" style="0" customWidth="1"/>
  </cols>
  <sheetData>
    <row r="1" spans="1:15" ht="21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6.75" customHeight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</row>
    <row r="3" spans="1:16" ht="18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5" ht="27" customHeight="1">
      <c r="A4" s="50" t="s">
        <v>7</v>
      </c>
      <c r="B4" s="51"/>
      <c r="C4" s="51"/>
      <c r="D4" s="52" t="s">
        <v>8</v>
      </c>
      <c r="E4" s="52"/>
      <c r="F4" s="52"/>
      <c r="G4" s="52"/>
      <c r="H4" s="52"/>
      <c r="I4" s="52"/>
      <c r="J4" s="51" t="s">
        <v>12</v>
      </c>
      <c r="K4" s="51"/>
      <c r="L4" s="51"/>
      <c r="M4" s="53" t="s">
        <v>13</v>
      </c>
      <c r="N4" s="53"/>
      <c r="O4" s="53"/>
    </row>
    <row r="5" spans="1:15" ht="18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2" customHeight="1">
      <c r="A6" s="60" t="s">
        <v>2</v>
      </c>
      <c r="B6" s="60" t="s">
        <v>22</v>
      </c>
      <c r="C6" s="62" t="s">
        <v>0</v>
      </c>
      <c r="D6" s="64" t="s">
        <v>16</v>
      </c>
      <c r="E6" s="65"/>
      <c r="F6" s="66" t="s">
        <v>23</v>
      </c>
      <c r="G6" s="54" t="s">
        <v>11</v>
      </c>
      <c r="H6" s="68" t="s">
        <v>4</v>
      </c>
      <c r="I6" s="69"/>
      <c r="J6" s="70" t="s">
        <v>5</v>
      </c>
      <c r="K6" s="71"/>
      <c r="L6" s="41" t="s">
        <v>20</v>
      </c>
      <c r="M6" s="42"/>
      <c r="N6" s="43" t="s">
        <v>10</v>
      </c>
      <c r="O6" s="57" t="s">
        <v>24</v>
      </c>
    </row>
    <row r="7" spans="1:15" ht="46.5" customHeight="1">
      <c r="A7" s="61"/>
      <c r="B7" s="61"/>
      <c r="C7" s="63"/>
      <c r="D7" s="25">
        <v>0.05</v>
      </c>
      <c r="E7" s="26">
        <v>0.003</v>
      </c>
      <c r="F7" s="67"/>
      <c r="G7" s="55"/>
      <c r="H7" s="27" t="s">
        <v>6</v>
      </c>
      <c r="I7" s="28" t="s">
        <v>1</v>
      </c>
      <c r="J7" s="29" t="s">
        <v>6</v>
      </c>
      <c r="K7" s="30" t="s">
        <v>9</v>
      </c>
      <c r="L7" s="31" t="s">
        <v>6</v>
      </c>
      <c r="M7" s="32" t="s">
        <v>15</v>
      </c>
      <c r="N7" s="44"/>
      <c r="O7" s="58"/>
    </row>
    <row r="8" spans="1:16" s="36" customFormat="1" ht="12" customHeight="1">
      <c r="A8" s="33">
        <v>1</v>
      </c>
      <c r="B8" s="34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56" t="s">
        <v>18</v>
      </c>
    </row>
    <row r="9" spans="1:16" s="13" customFormat="1" ht="18.75" customHeight="1">
      <c r="A9" s="9">
        <v>70000</v>
      </c>
      <c r="B9" s="20">
        <f>4-2</f>
        <v>2</v>
      </c>
      <c r="C9" s="10">
        <f>A9+B25</f>
        <v>70002</v>
      </c>
      <c r="D9" s="9">
        <f>C9*D7</f>
        <v>3500.1000000000004</v>
      </c>
      <c r="E9" s="10">
        <f>D9*E7</f>
        <v>10.500300000000001</v>
      </c>
      <c r="F9" s="10">
        <v>110</v>
      </c>
      <c r="G9" s="10">
        <f>D9-E9-F9</f>
        <v>3379.5997</v>
      </c>
      <c r="H9" s="10">
        <v>500</v>
      </c>
      <c r="I9" s="16">
        <v>44696</v>
      </c>
      <c r="J9" s="10">
        <v>8</v>
      </c>
      <c r="K9" s="16">
        <v>44757</v>
      </c>
      <c r="L9" s="10">
        <v>40</v>
      </c>
      <c r="M9" s="21" t="s">
        <v>17</v>
      </c>
      <c r="N9" s="11">
        <f>G$9-H9-J9-L9</f>
        <v>2831.5997</v>
      </c>
      <c r="O9" s="23">
        <v>300</v>
      </c>
      <c r="P9" s="56"/>
    </row>
    <row r="10" spans="1:16" ht="18.75" customHeight="1">
      <c r="A10" s="6"/>
      <c r="B10" s="7"/>
      <c r="C10" s="7"/>
      <c r="D10" s="6"/>
      <c r="E10" s="7"/>
      <c r="F10" s="7"/>
      <c r="G10" s="7"/>
      <c r="H10" s="7">
        <v>0</v>
      </c>
      <c r="I10" s="14"/>
      <c r="J10" s="7">
        <v>0</v>
      </c>
      <c r="K10" s="14"/>
      <c r="L10" s="37"/>
      <c r="M10" s="21"/>
      <c r="N10" s="8">
        <f>N9-H10-J10-L10</f>
        <v>2831.5997</v>
      </c>
      <c r="O10" s="38"/>
      <c r="P10" s="39"/>
    </row>
    <row r="11" spans="1:15" ht="18.75" customHeight="1">
      <c r="A11" s="6"/>
      <c r="B11" s="7"/>
      <c r="C11" s="7">
        <f aca="true" t="shared" si="0" ref="C11:C24">A11+B11</f>
        <v>0</v>
      </c>
      <c r="D11" s="6"/>
      <c r="E11" s="7"/>
      <c r="F11" s="7"/>
      <c r="G11" s="7"/>
      <c r="H11" s="7">
        <v>0</v>
      </c>
      <c r="I11" s="14"/>
      <c r="J11" s="7">
        <v>0</v>
      </c>
      <c r="K11" s="14"/>
      <c r="L11" s="7">
        <v>0</v>
      </c>
      <c r="M11" s="14"/>
      <c r="N11" s="8">
        <f aca="true" t="shared" si="1" ref="N11:N19">N10-H11-J11-L11</f>
        <v>2831.5997</v>
      </c>
      <c r="O11" s="22"/>
    </row>
    <row r="12" spans="1:15" ht="18.75" customHeight="1">
      <c r="A12" s="6"/>
      <c r="B12" s="7"/>
      <c r="C12" s="7">
        <f t="shared" si="0"/>
        <v>0</v>
      </c>
      <c r="D12" s="6"/>
      <c r="E12" s="7"/>
      <c r="F12" s="7"/>
      <c r="G12" s="7"/>
      <c r="H12" s="7">
        <v>0</v>
      </c>
      <c r="I12" s="14"/>
      <c r="J12" s="7">
        <v>0</v>
      </c>
      <c r="K12" s="14"/>
      <c r="L12" s="7">
        <v>0</v>
      </c>
      <c r="M12" s="14"/>
      <c r="N12" s="8">
        <f t="shared" si="1"/>
        <v>2831.5997</v>
      </c>
      <c r="O12" s="22"/>
    </row>
    <row r="13" spans="1:15" ht="18.75" customHeight="1">
      <c r="A13" s="6"/>
      <c r="B13" s="7"/>
      <c r="C13" s="7">
        <f t="shared" si="0"/>
        <v>0</v>
      </c>
      <c r="D13" s="6"/>
      <c r="E13" s="7"/>
      <c r="F13" s="7"/>
      <c r="G13" s="7"/>
      <c r="H13" s="7">
        <v>0</v>
      </c>
      <c r="I13" s="14"/>
      <c r="J13" s="7">
        <v>0</v>
      </c>
      <c r="K13" s="14"/>
      <c r="L13" s="7">
        <v>0</v>
      </c>
      <c r="M13" s="14"/>
      <c r="N13" s="8">
        <f>N12-H13-J13-L13</f>
        <v>2831.5997</v>
      </c>
      <c r="O13" s="22"/>
    </row>
    <row r="14" spans="1:15" ht="18.75" customHeight="1">
      <c r="A14" s="6"/>
      <c r="B14" s="7"/>
      <c r="C14" s="7">
        <f t="shared" si="0"/>
        <v>0</v>
      </c>
      <c r="D14" s="6"/>
      <c r="E14" s="7"/>
      <c r="F14" s="7"/>
      <c r="G14" s="7"/>
      <c r="H14" s="7">
        <v>0</v>
      </c>
      <c r="I14" s="14"/>
      <c r="J14" s="7">
        <v>0</v>
      </c>
      <c r="K14" s="14"/>
      <c r="L14" s="7">
        <v>0</v>
      </c>
      <c r="M14" s="14"/>
      <c r="N14" s="8">
        <f>N13-H14-J14-L14</f>
        <v>2831.5997</v>
      </c>
      <c r="O14" s="22"/>
    </row>
    <row r="15" spans="1:15" ht="18.75" customHeight="1">
      <c r="A15" s="6"/>
      <c r="B15" s="7"/>
      <c r="C15" s="7">
        <f t="shared" si="0"/>
        <v>0</v>
      </c>
      <c r="D15" s="6"/>
      <c r="E15" s="7"/>
      <c r="F15" s="7"/>
      <c r="G15" s="7"/>
      <c r="H15" s="7">
        <v>0</v>
      </c>
      <c r="I15" s="14"/>
      <c r="J15" s="7">
        <v>0</v>
      </c>
      <c r="K15" s="14"/>
      <c r="L15" s="7">
        <v>0</v>
      </c>
      <c r="M15" s="14"/>
      <c r="N15" s="8">
        <f t="shared" si="1"/>
        <v>2831.5997</v>
      </c>
      <c r="O15" s="22"/>
    </row>
    <row r="16" spans="1:15" ht="18.75" customHeight="1">
      <c r="A16" s="6"/>
      <c r="B16" s="7"/>
      <c r="C16" s="7">
        <f t="shared" si="0"/>
        <v>0</v>
      </c>
      <c r="D16" s="6"/>
      <c r="E16" s="7"/>
      <c r="F16" s="7"/>
      <c r="G16" s="7"/>
      <c r="H16" s="7">
        <v>0</v>
      </c>
      <c r="I16" s="14"/>
      <c r="J16" s="7">
        <v>0</v>
      </c>
      <c r="K16" s="14"/>
      <c r="L16" s="7">
        <v>0</v>
      </c>
      <c r="M16" s="14"/>
      <c r="N16" s="8">
        <f t="shared" si="1"/>
        <v>2831.5997</v>
      </c>
      <c r="O16" s="22"/>
    </row>
    <row r="17" spans="1:15" ht="18.75" customHeight="1">
      <c r="A17" s="6"/>
      <c r="B17" s="7"/>
      <c r="C17" s="7">
        <f t="shared" si="0"/>
        <v>0</v>
      </c>
      <c r="D17" s="6"/>
      <c r="E17" s="7"/>
      <c r="F17" s="7"/>
      <c r="G17" s="7"/>
      <c r="H17" s="7">
        <v>0</v>
      </c>
      <c r="I17" s="14"/>
      <c r="J17" s="7">
        <v>0</v>
      </c>
      <c r="K17" s="14"/>
      <c r="L17" s="7">
        <v>0</v>
      </c>
      <c r="M17" s="14"/>
      <c r="N17" s="8">
        <f>N16-H17-J17-L17</f>
        <v>2831.5997</v>
      </c>
      <c r="O17" s="22"/>
    </row>
    <row r="18" spans="1:15" ht="18.75" customHeight="1">
      <c r="A18" s="6"/>
      <c r="B18" s="7"/>
      <c r="C18" s="7">
        <f t="shared" si="0"/>
        <v>0</v>
      </c>
      <c r="D18" s="6"/>
      <c r="E18" s="7"/>
      <c r="F18" s="7"/>
      <c r="G18" s="7"/>
      <c r="H18" s="7">
        <v>0</v>
      </c>
      <c r="I18" s="14"/>
      <c r="J18" s="7">
        <v>0</v>
      </c>
      <c r="K18" s="14"/>
      <c r="L18" s="7">
        <v>0</v>
      </c>
      <c r="M18" s="14"/>
      <c r="N18" s="8">
        <f t="shared" si="1"/>
        <v>2831.5997</v>
      </c>
      <c r="O18" s="22"/>
    </row>
    <row r="19" spans="1:15" ht="18.75" customHeight="1">
      <c r="A19" s="6"/>
      <c r="B19" s="7"/>
      <c r="C19" s="7">
        <f>A19+B19</f>
        <v>0</v>
      </c>
      <c r="D19" s="6"/>
      <c r="E19" s="7"/>
      <c r="F19" s="7"/>
      <c r="G19" s="7"/>
      <c r="H19" s="7">
        <v>0</v>
      </c>
      <c r="I19" s="14"/>
      <c r="J19" s="7">
        <v>0</v>
      </c>
      <c r="K19" s="14"/>
      <c r="L19" s="7">
        <v>0</v>
      </c>
      <c r="M19" s="14"/>
      <c r="N19" s="8">
        <f t="shared" si="1"/>
        <v>2831.5997</v>
      </c>
      <c r="O19" s="22"/>
    </row>
    <row r="20" spans="1:15" ht="18.75" customHeight="1">
      <c r="A20" s="6"/>
      <c r="B20" s="7"/>
      <c r="C20" s="7">
        <f>A20+B20</f>
        <v>0</v>
      </c>
      <c r="D20" s="6"/>
      <c r="E20" s="7"/>
      <c r="F20" s="7"/>
      <c r="G20" s="7"/>
      <c r="H20" s="7">
        <v>0</v>
      </c>
      <c r="I20" s="14"/>
      <c r="J20" s="7">
        <v>0</v>
      </c>
      <c r="K20" s="14"/>
      <c r="L20" s="7">
        <v>0</v>
      </c>
      <c r="M20" s="14"/>
      <c r="N20" s="8">
        <f>N19-H20-J20-L20</f>
        <v>2831.5997</v>
      </c>
      <c r="O20" s="22"/>
    </row>
    <row r="21" spans="1:15" ht="18.75" customHeight="1">
      <c r="A21" s="6"/>
      <c r="B21" s="7"/>
      <c r="C21" s="7">
        <f>A21+B21</f>
        <v>0</v>
      </c>
      <c r="D21" s="6"/>
      <c r="E21" s="7"/>
      <c r="F21" s="7"/>
      <c r="G21" s="7"/>
      <c r="H21" s="7">
        <v>0</v>
      </c>
      <c r="I21" s="14"/>
      <c r="J21" s="7">
        <v>0</v>
      </c>
      <c r="K21" s="14"/>
      <c r="L21" s="7">
        <v>0</v>
      </c>
      <c r="M21" s="14"/>
      <c r="N21" s="8">
        <f>N20-H21-J21-L21</f>
        <v>2831.5997</v>
      </c>
      <c r="O21" s="22"/>
    </row>
    <row r="22" spans="1:15" ht="18.75" customHeight="1">
      <c r="A22" s="6"/>
      <c r="B22" s="7"/>
      <c r="C22" s="7">
        <f>A22+B22</f>
        <v>0</v>
      </c>
      <c r="D22" s="6"/>
      <c r="E22" s="7"/>
      <c r="F22" s="7"/>
      <c r="G22" s="7"/>
      <c r="H22" s="7">
        <v>0</v>
      </c>
      <c r="I22" s="14"/>
      <c r="J22" s="7">
        <v>0</v>
      </c>
      <c r="K22" s="14"/>
      <c r="L22" s="7">
        <v>0</v>
      </c>
      <c r="M22" s="14"/>
      <c r="N22" s="8">
        <f>N21-H22-J22-L22</f>
        <v>2831.5997</v>
      </c>
      <c r="O22" s="22"/>
    </row>
    <row r="23" spans="1:15" ht="18.75" customHeight="1">
      <c r="A23" s="6"/>
      <c r="B23" s="7"/>
      <c r="C23" s="7">
        <f t="shared" si="0"/>
        <v>0</v>
      </c>
      <c r="D23" s="6"/>
      <c r="E23" s="7"/>
      <c r="F23" s="7"/>
      <c r="G23" s="7"/>
      <c r="H23" s="7">
        <v>0</v>
      </c>
      <c r="I23" s="14"/>
      <c r="J23" s="7">
        <v>0</v>
      </c>
      <c r="K23" s="14"/>
      <c r="L23" s="7">
        <v>0</v>
      </c>
      <c r="M23" s="14"/>
      <c r="N23" s="8">
        <f>N22-H23-J23-L23</f>
        <v>2831.5997</v>
      </c>
      <c r="O23" s="22"/>
    </row>
    <row r="24" spans="1:15" ht="18.75" customHeight="1">
      <c r="A24" s="6"/>
      <c r="B24" s="7"/>
      <c r="C24" s="7">
        <f t="shared" si="0"/>
        <v>0</v>
      </c>
      <c r="D24" s="6"/>
      <c r="E24" s="7"/>
      <c r="F24" s="7"/>
      <c r="G24" s="7"/>
      <c r="H24" s="7">
        <v>0</v>
      </c>
      <c r="I24" s="14"/>
      <c r="J24" s="7">
        <v>0</v>
      </c>
      <c r="K24" s="14"/>
      <c r="L24" s="7">
        <v>0</v>
      </c>
      <c r="M24" s="14"/>
      <c r="N24" s="8">
        <f>N23-H24-J24-L24</f>
        <v>2831.5997</v>
      </c>
      <c r="O24" s="22"/>
    </row>
    <row r="25" spans="1:15" s="12" customFormat="1" ht="25.5" customHeight="1">
      <c r="A25" s="40">
        <f>SUM(A9:A24)</f>
        <v>70000</v>
      </c>
      <c r="B25" s="17">
        <f>SUM(B9:B24)</f>
        <v>2</v>
      </c>
      <c r="C25" s="17">
        <f>SUM(C9:C24)</f>
        <v>70002</v>
      </c>
      <c r="D25" s="17"/>
      <c r="E25" s="17"/>
      <c r="F25" s="17"/>
      <c r="G25" s="17"/>
      <c r="H25" s="17">
        <f>SUM(H9:H24)</f>
        <v>500</v>
      </c>
      <c r="I25" s="18"/>
      <c r="J25" s="17">
        <f>SUM(J9:J24)</f>
        <v>8</v>
      </c>
      <c r="K25" s="18"/>
      <c r="L25" s="17">
        <f>SUM(L9:L24)</f>
        <v>40</v>
      </c>
      <c r="M25" s="18"/>
      <c r="N25" s="19">
        <f>N24</f>
        <v>2831.5997</v>
      </c>
      <c r="O25" s="24">
        <f>SUM(O9:O24)</f>
        <v>300</v>
      </c>
    </row>
    <row r="27" ht="12.75"/>
  </sheetData>
  <sheetProtection/>
  <mergeCells count="20">
    <mergeCell ref="N6:N7"/>
    <mergeCell ref="O6:O7"/>
    <mergeCell ref="P8:P9"/>
    <mergeCell ref="A5:O5"/>
    <mergeCell ref="A6:A7"/>
    <mergeCell ref="B6:B7"/>
    <mergeCell ref="C6:C7"/>
    <mergeCell ref="D6:E6"/>
    <mergeCell ref="F6:F7"/>
    <mergeCell ref="G6:G7"/>
    <mergeCell ref="H6:I6"/>
    <mergeCell ref="J6:K6"/>
    <mergeCell ref="L6:M6"/>
    <mergeCell ref="A1:O1"/>
    <mergeCell ref="A2:O2"/>
    <mergeCell ref="A3:O3"/>
    <mergeCell ref="A4:C4"/>
    <mergeCell ref="D4:I4"/>
    <mergeCell ref="J4:L4"/>
    <mergeCell ref="M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Lecco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teresa.magno</dc:creator>
  <cp:keywords/>
  <dc:description/>
  <cp:lastModifiedBy>Teresa Magno</cp:lastModifiedBy>
  <cp:lastPrinted>2022-12-15T09:28:18Z</cp:lastPrinted>
  <dcterms:created xsi:type="dcterms:W3CDTF">2010-12-14T13:30:37Z</dcterms:created>
  <dcterms:modified xsi:type="dcterms:W3CDTF">2022-12-15T10:23:58Z</dcterms:modified>
  <cp:category/>
  <cp:version/>
  <cp:contentType/>
  <cp:contentStatus/>
</cp:coreProperties>
</file>